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adzhe\Desktop\ТЕНДЕР 2026\Лифты\"/>
    </mc:Choice>
  </mc:AlternateContent>
  <bookViews>
    <workbookView xWindow="-120" yWindow="-120" windowWidth="29040" windowHeight="15840"/>
  </bookViews>
  <sheets>
    <sheet name="01.01.26" sheetId="1" r:id="rId1"/>
  </sheets>
  <definedNames>
    <definedName name="_xlnm.Print_Area" localSheetId="0">'01.01.26'!$A$2:$K$26</definedName>
    <definedName name="_xlnm.Recorder">#REF!</definedName>
  </definedNames>
  <calcPr calcId="191029"/>
</workbook>
</file>

<file path=xl/calcChain.xml><?xml version="1.0" encoding="utf-8"?>
<calcChain xmlns="http://schemas.openxmlformats.org/spreadsheetml/2006/main">
  <c r="J13" i="1" l="1"/>
  <c r="K13" i="1" s="1"/>
  <c r="J10" i="1" l="1"/>
  <c r="K10" i="1" s="1"/>
  <c r="J9" i="1"/>
  <c r="K9" i="1" s="1"/>
  <c r="J12" i="1"/>
  <c r="K12" i="1" s="1"/>
  <c r="J11" i="1"/>
  <c r="K11" i="1" s="1"/>
  <c r="J14" i="1"/>
  <c r="K14" i="1" s="1"/>
  <c r="J15" i="1"/>
  <c r="K15" i="1" s="1"/>
  <c r="I16" i="1" l="1"/>
  <c r="J8" i="1"/>
  <c r="K8" i="1" s="1"/>
  <c r="K16" i="1" l="1"/>
  <c r="K18" i="1" s="1"/>
  <c r="J16" i="1" l="1"/>
  <c r="D18" i="1" s="1"/>
  <c r="B17" i="1" l="1"/>
</calcChain>
</file>

<file path=xl/sharedStrings.xml><?xml version="1.0" encoding="utf-8"?>
<sst xmlns="http://schemas.openxmlformats.org/spreadsheetml/2006/main" count="60" uniqueCount="31">
  <si>
    <t>Ведомость</t>
  </si>
  <si>
    <t>№</t>
  </si>
  <si>
    <t>Номер договора</t>
  </si>
  <si>
    <t>Владелец</t>
  </si>
  <si>
    <t>Адрес установки</t>
  </si>
  <si>
    <t>Тип лифта</t>
  </si>
  <si>
    <t>г/п</t>
  </si>
  <si>
    <t>ИТОГО:</t>
  </si>
  <si>
    <t xml:space="preserve">Подрядчик                                                         </t>
  </si>
  <si>
    <t xml:space="preserve">Подпись </t>
  </si>
  <si>
    <t>Цена</t>
  </si>
  <si>
    <t>НДС 5%</t>
  </si>
  <si>
    <t>Итоговая сумма руб. с НДС</t>
  </si>
  <si>
    <t xml:space="preserve"> объектов и цен на  техническое обслуживание лифтов в месяц</t>
  </si>
  <si>
    <t>Зав. номер лифта</t>
  </si>
  <si>
    <t xml:space="preserve"> в т.ч. НДС (5%) - </t>
  </si>
  <si>
    <t>Этажность</t>
  </si>
  <si>
    <t>ГУ сан. "Белая Русь"</t>
  </si>
  <si>
    <t>Туапсинский р-н пос Майский</t>
  </si>
  <si>
    <t>п</t>
  </si>
  <si>
    <t>,</t>
  </si>
  <si>
    <t>A142R1122</t>
  </si>
  <si>
    <t>Заказчик</t>
  </si>
  <si>
    <t>ГУ санаторий "Белая Русь"</t>
  </si>
  <si>
    <t>701/5</t>
  </si>
  <si>
    <t>Приложение №1  к договору № ___ от "___"________2026 г.</t>
  </si>
  <si>
    <t>с 01 января 2026 год.</t>
  </si>
  <si>
    <t>Директор</t>
  </si>
  <si>
    <t xml:space="preserve"> _______________ С.М.Северин</t>
  </si>
  <si>
    <t>Руководитель</t>
  </si>
  <si>
    <t>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</si>
</sst>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NTHarmonica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NTHarmonica"/>
      <charset val="204"/>
    </font>
    <font>
      <sz val="12"/>
      <name val="Arial Cyr"/>
      <charset val="204"/>
    </font>
    <font>
      <b/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justify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 vertical="justify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justify"/>
    </xf>
    <xf numFmtId="0" fontId="4" fillId="0" borderId="0" xfId="0" applyFont="1" applyAlignment="1">
      <alignment horizontal="center"/>
    </xf>
    <xf numFmtId="0" fontId="10" fillId="0" borderId="0" xfId="0" applyFont="1"/>
    <xf numFmtId="0" fontId="7" fillId="0" borderId="0" xfId="0" applyFont="1"/>
    <xf numFmtId="0" fontId="3" fillId="0" borderId="0" xfId="0" applyFont="1"/>
    <xf numFmtId="0" fontId="11" fillId="0" borderId="0" xfId="0" applyFont="1"/>
    <xf numFmtId="0" fontId="6" fillId="0" borderId="0" xfId="0" applyFont="1" applyAlignment="1">
      <alignment horizontal="right"/>
    </xf>
    <xf numFmtId="2" fontId="6" fillId="0" borderId="0" xfId="0" applyNumberFormat="1" applyFont="1" applyAlignment="1">
      <alignment horizontal="center"/>
    </xf>
    <xf numFmtId="2" fontId="0" fillId="0" borderId="0" xfId="0" applyNumberFormat="1"/>
    <xf numFmtId="0" fontId="1" fillId="0" borderId="0" xfId="0" applyFont="1" applyAlignment="1">
      <alignment horizontal="center"/>
    </xf>
    <xf numFmtId="2" fontId="1" fillId="2" borderId="0" xfId="0" applyNumberFormat="1" applyFont="1" applyFill="1" applyAlignment="1">
      <alignment horizontal="right"/>
    </xf>
    <xf numFmtId="2" fontId="1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2" fontId="2" fillId="2" borderId="1" xfId="0" applyNumberFormat="1" applyFont="1" applyFill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3" fillId="0" borderId="0" xfId="0" applyNumberFormat="1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 indent="2"/>
    </xf>
    <xf numFmtId="0" fontId="3" fillId="0" borderId="0" xfId="0" applyFont="1" applyAlignment="1">
      <alignment horizontal="right"/>
    </xf>
    <xf numFmtId="0" fontId="1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2" fontId="7" fillId="0" borderId="0" xfId="0" applyNumberFormat="1" applyFont="1"/>
    <xf numFmtId="0" fontId="2" fillId="0" borderId="1" xfId="0" applyFont="1" applyBorder="1" applyAlignment="1">
      <alignment horizontal="center" vertical="justify"/>
    </xf>
    <xf numFmtId="0" fontId="1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 indent="2"/>
    </xf>
    <xf numFmtId="0" fontId="5" fillId="0" borderId="0" xfId="0" applyFont="1"/>
    <xf numFmtId="0" fontId="3" fillId="0" borderId="0" xfId="0" applyFont="1" applyAlignment="1">
      <alignment horizontal="center" wrapText="1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L28"/>
  <sheetViews>
    <sheetView tabSelected="1" view="pageBreakPreview" zoomScale="120" zoomScaleNormal="120" zoomScaleSheetLayoutView="120" workbookViewId="0">
      <selection activeCell="D28" sqref="D28"/>
    </sheetView>
  </sheetViews>
  <sheetFormatPr defaultRowHeight="15.75"/>
  <cols>
    <col min="1" max="1" width="4.7109375" customWidth="1"/>
    <col min="2" max="2" width="14.7109375" style="2" customWidth="1"/>
    <col min="3" max="3" width="10.28515625" customWidth="1"/>
    <col min="4" max="4" width="42.5703125" customWidth="1"/>
    <col min="5" max="5" width="34.7109375" customWidth="1"/>
    <col min="6" max="6" width="11.7109375" customWidth="1"/>
    <col min="7" max="7" width="11.140625" customWidth="1"/>
    <col min="8" max="8" width="9.5703125" customWidth="1"/>
    <col min="9" max="9" width="11.85546875" customWidth="1"/>
    <col min="10" max="10" width="12.140625" customWidth="1"/>
    <col min="11" max="11" width="13.42578125" customWidth="1"/>
  </cols>
  <sheetData>
    <row r="1" spans="1:11" ht="9.75" customHeight="1">
      <c r="A1" s="20"/>
    </row>
    <row r="2" spans="1:11" s="4" customFormat="1">
      <c r="A2" s="1" t="s">
        <v>25</v>
      </c>
      <c r="B2" s="2"/>
      <c r="C2" s="1"/>
      <c r="D2" s="3"/>
      <c r="E2" s="1"/>
      <c r="F2" s="1"/>
      <c r="G2" s="39"/>
      <c r="H2" s="39"/>
      <c r="I2" s="39"/>
      <c r="J2" s="39"/>
      <c r="K2" s="39"/>
    </row>
    <row r="3" spans="1:11" s="4" customFormat="1" ht="15.75" customHeight="1">
      <c r="A3" s="49"/>
      <c r="B3" s="49"/>
      <c r="C3" s="49"/>
      <c r="D3" s="42" t="s">
        <v>0</v>
      </c>
      <c r="E3" s="42"/>
      <c r="F3" s="42"/>
      <c r="G3" s="42"/>
      <c r="H3" s="45"/>
      <c r="I3" s="45"/>
      <c r="J3" s="1"/>
    </row>
    <row r="4" spans="1:11" s="4" customFormat="1" ht="15.75" customHeight="1">
      <c r="A4" s="1"/>
      <c r="B4" s="2"/>
      <c r="C4" s="46" t="s">
        <v>13</v>
      </c>
      <c r="D4" s="46"/>
      <c r="E4" s="46"/>
      <c r="F4" s="46"/>
      <c r="G4" s="46"/>
      <c r="H4" s="5"/>
      <c r="I4" s="5"/>
      <c r="J4" s="1"/>
    </row>
    <row r="5" spans="1:11" s="4" customFormat="1" ht="18.75" customHeight="1">
      <c r="A5" s="1"/>
      <c r="B5" s="2"/>
      <c r="C5" s="6"/>
      <c r="D5" s="47" t="s">
        <v>26</v>
      </c>
      <c r="E5" s="47"/>
      <c r="F5" s="48"/>
      <c r="G5" s="48"/>
      <c r="H5" s="6"/>
      <c r="I5" s="6"/>
      <c r="J5" s="1"/>
    </row>
    <row r="6" spans="1:11" s="4" customFormat="1" ht="36.75" customHeight="1">
      <c r="A6" s="7" t="s">
        <v>1</v>
      </c>
      <c r="B6" s="9" t="s">
        <v>14</v>
      </c>
      <c r="C6" s="8" t="s">
        <v>2</v>
      </c>
      <c r="D6" s="7" t="s">
        <v>3</v>
      </c>
      <c r="E6" s="7" t="s">
        <v>4</v>
      </c>
      <c r="F6" s="9" t="s">
        <v>16</v>
      </c>
      <c r="G6" s="9" t="s">
        <v>5</v>
      </c>
      <c r="H6" s="7" t="s">
        <v>6</v>
      </c>
      <c r="I6" s="9" t="s">
        <v>10</v>
      </c>
      <c r="J6" s="7" t="s">
        <v>11</v>
      </c>
      <c r="K6" s="9" t="s">
        <v>12</v>
      </c>
    </row>
    <row r="7" spans="1:11" s="13" customFormat="1">
      <c r="A7" s="10">
        <v>1</v>
      </c>
      <c r="B7" s="11">
        <v>2</v>
      </c>
      <c r="C7" s="10">
        <v>3</v>
      </c>
      <c r="D7" s="12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0">
        <v>10</v>
      </c>
      <c r="K7" s="10">
        <v>11</v>
      </c>
    </row>
    <row r="8" spans="1:11" s="14" customFormat="1" ht="14.25" customHeight="1">
      <c r="A8" s="10">
        <v>1</v>
      </c>
      <c r="B8" s="38">
        <v>308399</v>
      </c>
      <c r="C8" s="30" t="s">
        <v>24</v>
      </c>
      <c r="D8" s="37" t="s">
        <v>17</v>
      </c>
      <c r="E8" s="11" t="s">
        <v>18</v>
      </c>
      <c r="F8" s="11">
        <v>3</v>
      </c>
      <c r="G8" s="11" t="s">
        <v>19</v>
      </c>
      <c r="H8" s="30">
        <v>630</v>
      </c>
      <c r="I8" s="26"/>
      <c r="J8" s="27">
        <f t="shared" ref="J8:J15" si="0">ROUND(I8*0.05,2)</f>
        <v>0</v>
      </c>
      <c r="K8" s="27">
        <f t="shared" ref="K8:K15" si="1">I8+J8</f>
        <v>0</v>
      </c>
    </row>
    <row r="9" spans="1:11" s="14" customFormat="1" ht="14.25" customHeight="1">
      <c r="A9" s="10">
        <v>2</v>
      </c>
      <c r="B9" s="38">
        <v>319336</v>
      </c>
      <c r="C9" s="30" t="s">
        <v>24</v>
      </c>
      <c r="D9" s="37" t="s">
        <v>17</v>
      </c>
      <c r="E9" s="11" t="s">
        <v>18</v>
      </c>
      <c r="F9" s="11">
        <v>3</v>
      </c>
      <c r="G9" s="11" t="s">
        <v>19</v>
      </c>
      <c r="H9" s="30">
        <v>630</v>
      </c>
      <c r="I9" s="26"/>
      <c r="J9" s="27">
        <f t="shared" si="0"/>
        <v>0</v>
      </c>
      <c r="K9" s="27">
        <f t="shared" si="1"/>
        <v>0</v>
      </c>
    </row>
    <row r="10" spans="1:11" s="14" customFormat="1" ht="14.25" customHeight="1">
      <c r="A10" s="10">
        <v>3</v>
      </c>
      <c r="B10" s="38">
        <v>308398</v>
      </c>
      <c r="C10" s="30" t="s">
        <v>24</v>
      </c>
      <c r="D10" s="37" t="s">
        <v>17</v>
      </c>
      <c r="E10" s="11" t="s">
        <v>18</v>
      </c>
      <c r="F10" s="11">
        <v>8</v>
      </c>
      <c r="G10" s="11" t="s">
        <v>19</v>
      </c>
      <c r="H10" s="30">
        <v>630</v>
      </c>
      <c r="I10" s="26"/>
      <c r="J10" s="27">
        <f t="shared" si="0"/>
        <v>0</v>
      </c>
      <c r="K10" s="27">
        <f t="shared" si="1"/>
        <v>0</v>
      </c>
    </row>
    <row r="11" spans="1:11" s="14" customFormat="1" ht="14.25" customHeight="1">
      <c r="A11" s="10">
        <v>4</v>
      </c>
      <c r="B11" s="38">
        <v>297499</v>
      </c>
      <c r="C11" s="30" t="s">
        <v>24</v>
      </c>
      <c r="D11" s="37" t="s">
        <v>17</v>
      </c>
      <c r="E11" s="11" t="s">
        <v>18</v>
      </c>
      <c r="F11" s="11">
        <v>8</v>
      </c>
      <c r="G11" s="11" t="s">
        <v>19</v>
      </c>
      <c r="H11" s="30">
        <v>630</v>
      </c>
      <c r="I11" s="26"/>
      <c r="J11" s="27">
        <f t="shared" si="0"/>
        <v>0</v>
      </c>
      <c r="K11" s="27">
        <f t="shared" si="1"/>
        <v>0</v>
      </c>
    </row>
    <row r="12" spans="1:11" s="14" customFormat="1" ht="14.25" customHeight="1">
      <c r="A12" s="10">
        <v>5</v>
      </c>
      <c r="B12" s="38" t="s">
        <v>21</v>
      </c>
      <c r="C12" s="30" t="s">
        <v>24</v>
      </c>
      <c r="D12" s="37" t="s">
        <v>17</v>
      </c>
      <c r="E12" s="11" t="s">
        <v>18</v>
      </c>
      <c r="F12" s="11">
        <v>8</v>
      </c>
      <c r="G12" s="11" t="s">
        <v>19</v>
      </c>
      <c r="H12" s="30">
        <v>2000</v>
      </c>
      <c r="I12" s="26"/>
      <c r="J12" s="27">
        <f t="shared" si="0"/>
        <v>0</v>
      </c>
      <c r="K12" s="27">
        <f t="shared" si="1"/>
        <v>0</v>
      </c>
    </row>
    <row r="13" spans="1:11" s="14" customFormat="1" ht="14.25" customHeight="1">
      <c r="A13" s="10">
        <v>6</v>
      </c>
      <c r="B13" s="38">
        <v>297500</v>
      </c>
      <c r="C13" s="30" t="s">
        <v>24</v>
      </c>
      <c r="D13" s="37" t="s">
        <v>17</v>
      </c>
      <c r="E13" s="11" t="s">
        <v>18</v>
      </c>
      <c r="F13" s="11">
        <v>8</v>
      </c>
      <c r="G13" s="11" t="s">
        <v>19</v>
      </c>
      <c r="H13" s="30">
        <v>630</v>
      </c>
      <c r="I13" s="26"/>
      <c r="J13" s="27">
        <f t="shared" si="0"/>
        <v>0</v>
      </c>
      <c r="K13" s="27">
        <f t="shared" ref="K13" si="2">I13+J13</f>
        <v>0</v>
      </c>
    </row>
    <row r="14" spans="1:11" s="14" customFormat="1" ht="14.25" customHeight="1">
      <c r="A14" s="10">
        <v>7</v>
      </c>
      <c r="B14" s="38">
        <v>319337</v>
      </c>
      <c r="C14" s="30" t="s">
        <v>24</v>
      </c>
      <c r="D14" s="37" t="s">
        <v>17</v>
      </c>
      <c r="E14" s="11" t="s">
        <v>18</v>
      </c>
      <c r="F14" s="11">
        <v>3</v>
      </c>
      <c r="G14" s="11" t="s">
        <v>19</v>
      </c>
      <c r="H14" s="30">
        <v>1000</v>
      </c>
      <c r="I14" s="26"/>
      <c r="J14" s="27">
        <f t="shared" si="0"/>
        <v>0</v>
      </c>
      <c r="K14" s="27">
        <f t="shared" si="1"/>
        <v>0</v>
      </c>
    </row>
    <row r="15" spans="1:11" s="14" customFormat="1" ht="14.25" customHeight="1">
      <c r="A15" s="10">
        <v>8</v>
      </c>
      <c r="B15" s="38">
        <v>319335</v>
      </c>
      <c r="C15" s="30" t="s">
        <v>24</v>
      </c>
      <c r="D15" s="37" t="s">
        <v>17</v>
      </c>
      <c r="E15" s="11" t="s">
        <v>18</v>
      </c>
      <c r="F15" s="11">
        <v>5</v>
      </c>
      <c r="G15" s="11" t="s">
        <v>19</v>
      </c>
      <c r="H15" s="30">
        <v>1000</v>
      </c>
      <c r="I15" s="26"/>
      <c r="J15" s="27">
        <f t="shared" si="0"/>
        <v>0</v>
      </c>
      <c r="K15" s="27">
        <f t="shared" si="1"/>
        <v>0</v>
      </c>
    </row>
    <row r="16" spans="1:11" s="15" customFormat="1" ht="20.45" customHeight="1">
      <c r="A16" s="40" t="s">
        <v>7</v>
      </c>
      <c r="B16" s="40"/>
      <c r="C16" s="40"/>
      <c r="D16" s="41" t="s">
        <v>20</v>
      </c>
      <c r="E16" s="41"/>
      <c r="F16" s="41"/>
      <c r="G16" s="41"/>
      <c r="H16" s="41"/>
      <c r="I16" s="28">
        <f>SUM(I8:I15)</f>
        <v>0</v>
      </c>
      <c r="J16" s="28">
        <f>SUM(J8:J15)</f>
        <v>0</v>
      </c>
      <c r="K16" s="28">
        <f>SUM(K8:K15)</f>
        <v>0</v>
      </c>
    </row>
    <row r="17" spans="1:12" s="15" customFormat="1" ht="20.45" customHeight="1">
      <c r="A17" s="18"/>
      <c r="B17" s="16" t="str">
        <f>SUBSTITUTE(SUBSTITUTE(PROPER(SUBSTITUTE(SUBSTITUTE(SUBSTITUTE(SUBSTITUTE(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F(LEN(ROUNDDOWN(A1,0))&gt;6,ROMAN(MID(ROUNDDOWN(A1,0),1,LEN(ROUNDDOWN(A1,0))-6)+0)&amp;" миллионов "&amp;ROMAN(MID(ROUNDDOWN(A1,0),LEN(ROUNDDOWN(A1,0))-5,3)+0)&amp;" тысяч "&amp;ROMAN(MID(ROUNDDOWN(A1,0),LEN(ROUNDDOWN(A1,0))-2,3)+0)&amp;" рублей",IF(LEN(ROUNDDOWN(A1,0))&gt;3,ROMAN(MID(ROUNDDOWN(A1,0),1,LEN(ROUNDDOWN(A1,0))-3)+0)&amp;" тысяч "&amp;ROMAN(MID(ROUNDDOWN(A1,0),LEN(ROUNDDOWN(A1,0))-2,3)+0)&amp;" рублей",ROMAN(ROUNDDOWN(A1,0))&amp;" рублей")),"DCCC"," восемьсот"),"DCC"," семьсот"),"DC"," шестьсот"),"CD"," четыреста"),"XC"," девяносто"),"CCC"," триста"),"CC"," двести"),"D"," пятьсот"),"CM"," девятьсот"),"C"," сто"),"XL"," сорок"),"LXXX"," восемьдесят"),"LXX"," семьдесят"),"LX"," шестьдесят"),"L"," пятьдесят"),"XXX"," тридцать"),"XX"," двадцать"),"XIX"," девятнадцать"),"XVIII"," восемнадцать"),"XVII"," семнадцать"),"XVI"," шестнадцать"),"XV"," пятнадцать"),"XIV"," четырнадцать"),"XIII"," тринадцать"),"XII"," двенадцать"),"XI"," одиннадцать"),"IX"," девять"),"X"," десять"),"VIII"," восемь"),"VII"," семь"),"VI"," шесть"),"IV"," четыре"),"V"," пять"),"III"," три"),"II"," два"),"I"," один"),"один тысяч","одна тысяча"),"два тысяч","две тысячи"),"три тысяч","три тысячи"),"четыре тысяч","четыре тысячи"),"один миллионов","один миллион"),"два миллионов","два миллиона"),"три миллионов","три миллиона"),"четыре миллионов","четыре миллиона"),"один рублей","один рубль"),"два рублей","два рубля"),"три рублей","три рубля"),"четыре рублей","четыре рубля")),"миллион тысяч","миллион"),"миллиона тысяч","миллиона"),"миллионов тысяч","миллионов")&amp;" "&amp;SUBSTITUTE(SUBSTITUTE(SUBSTITUTE(SUBSTITUTE(SUBSTITUTE(SUBSTITUTE(SUBSTITUTE(SUBSTITUTE(RIGHT(ROUND(A1*100,0),2)&amp;" копеек","1 копеек","1 копейка"),"2 копеек","2 копейки"),"3 копеек","3 копейки"),"4 копеек","4 копейки"),"11 копейка","11 копеек"),"12 копейки","12 копеек"),"13 копейки","13 копеек"),"14 копейки","14 копеек")," ","Z")),"z"," "),"Z"," ")</f>
        <v>Рублей 0 копеек</v>
      </c>
      <c r="C17" s="18"/>
      <c r="D17" s="24"/>
      <c r="E17" s="24"/>
      <c r="F17" s="21"/>
      <c r="G17" s="21"/>
      <c r="H17" s="21"/>
      <c r="I17" s="22"/>
      <c r="J17" s="23"/>
      <c r="K17" s="23"/>
    </row>
    <row r="18" spans="1:12" s="15" customFormat="1" ht="20.45" customHeight="1">
      <c r="A18" s="18"/>
      <c r="B18" s="39" t="s">
        <v>15</v>
      </c>
      <c r="C18" s="39"/>
      <c r="D18" s="29">
        <f>J16</f>
        <v>0</v>
      </c>
      <c r="E18" s="16"/>
      <c r="F18" s="16"/>
      <c r="G18" s="16"/>
      <c r="H18" s="16"/>
      <c r="I18" s="19"/>
      <c r="J18" s="19"/>
      <c r="K18" s="19">
        <f>K16*12</f>
        <v>0</v>
      </c>
    </row>
    <row r="19" spans="1:12" s="15" customFormat="1" ht="20.45" customHeight="1">
      <c r="A19" s="18"/>
      <c r="B19" s="33"/>
      <c r="C19" s="29"/>
      <c r="D19" s="35"/>
      <c r="E19" s="16"/>
      <c r="F19" s="16"/>
      <c r="G19" s="16"/>
      <c r="H19" s="16"/>
      <c r="I19" s="19"/>
      <c r="J19" s="19"/>
      <c r="K19" s="19"/>
      <c r="L19" s="36"/>
    </row>
    <row r="20" spans="1:12" s="15" customFormat="1" ht="20.45" customHeight="1">
      <c r="A20" s="18"/>
      <c r="B20" s="33"/>
      <c r="C20" s="29"/>
      <c r="D20" s="35"/>
      <c r="E20" s="16"/>
      <c r="F20" s="16"/>
      <c r="G20" s="16"/>
      <c r="H20" s="16"/>
      <c r="I20" s="19"/>
      <c r="J20" s="19"/>
      <c r="K20" s="19"/>
      <c r="L20" s="36"/>
    </row>
    <row r="21" spans="1:12" s="14" customFormat="1">
      <c r="A21" s="2"/>
      <c r="B21" s="16" t="s">
        <v>8</v>
      </c>
      <c r="C21" s="2"/>
      <c r="D21" s="2"/>
      <c r="E21" s="2"/>
      <c r="F21" s="16" t="s">
        <v>22</v>
      </c>
      <c r="G21" s="2"/>
      <c r="H21" s="2"/>
      <c r="I21" s="2"/>
      <c r="J21" s="2"/>
      <c r="K21" s="2"/>
    </row>
    <row r="22" spans="1:12" s="14" customFormat="1" ht="18" customHeight="1">
      <c r="A22" s="2"/>
      <c r="B22" s="43" t="s">
        <v>29</v>
      </c>
      <c r="C22" s="43"/>
      <c r="D22" s="2"/>
      <c r="E22" s="32"/>
      <c r="F22" s="43" t="s">
        <v>27</v>
      </c>
      <c r="G22" s="43"/>
      <c r="H22" s="43"/>
      <c r="I22" s="2"/>
      <c r="J22" s="2"/>
      <c r="K22" s="2"/>
    </row>
    <row r="23" spans="1:12" s="14" customFormat="1" ht="15" customHeight="1">
      <c r="A23" s="2"/>
      <c r="B23" s="43"/>
      <c r="C23" s="43"/>
      <c r="D23" s="43"/>
      <c r="E23" s="32"/>
      <c r="F23" s="43" t="s">
        <v>23</v>
      </c>
      <c r="G23" s="43"/>
      <c r="H23" s="43"/>
      <c r="I23" s="43"/>
      <c r="J23" s="2"/>
      <c r="K23" s="2"/>
    </row>
    <row r="24" spans="1:12" s="17" customFormat="1" ht="19.149999999999999" customHeight="1">
      <c r="A24" s="2"/>
      <c r="B24" s="43" t="s">
        <v>30</v>
      </c>
      <c r="C24" s="43"/>
      <c r="D24" s="43"/>
      <c r="E24" s="32"/>
      <c r="F24" s="44" t="s">
        <v>28</v>
      </c>
      <c r="G24" s="44"/>
      <c r="H24" s="44"/>
      <c r="I24" s="44"/>
      <c r="J24" s="44"/>
      <c r="K24" s="2"/>
    </row>
    <row r="25" spans="1:12" s="2" customFormat="1" ht="18.600000000000001" customHeight="1">
      <c r="B25" s="32" t="s">
        <v>9</v>
      </c>
      <c r="C25" s="32"/>
      <c r="D25" s="31"/>
      <c r="E25" s="32"/>
      <c r="F25" s="32"/>
      <c r="G25" s="2" t="s">
        <v>9</v>
      </c>
      <c r="J25" s="25"/>
    </row>
    <row r="26" spans="1:12">
      <c r="A26" s="1"/>
      <c r="C26" s="1"/>
      <c r="D26" s="1"/>
      <c r="E26" s="1"/>
      <c r="F26" s="1"/>
      <c r="G26" s="1"/>
      <c r="H26" s="1"/>
      <c r="I26" s="1"/>
      <c r="J26" s="1"/>
    </row>
    <row r="27" spans="1:12">
      <c r="A27" s="1"/>
      <c r="B27" s="34"/>
      <c r="C27" s="1"/>
      <c r="D27" s="1"/>
      <c r="E27" s="1"/>
      <c r="F27" s="1"/>
      <c r="G27" s="1"/>
      <c r="H27" s="1"/>
      <c r="I27" s="1"/>
      <c r="J27" s="1"/>
    </row>
    <row r="28" spans="1:12">
      <c r="A28" s="1"/>
      <c r="C28" s="1"/>
      <c r="D28" s="1"/>
      <c r="E28" s="1"/>
      <c r="F28" s="1"/>
      <c r="G28" s="1"/>
      <c r="H28" s="1"/>
      <c r="I28" s="1"/>
      <c r="J28" s="1"/>
    </row>
  </sheetData>
  <mergeCells count="15">
    <mergeCell ref="B23:D23"/>
    <mergeCell ref="F23:I23"/>
    <mergeCell ref="B24:D24"/>
    <mergeCell ref="F24:J24"/>
    <mergeCell ref="H3:I3"/>
    <mergeCell ref="C4:G4"/>
    <mergeCell ref="D5:G5"/>
    <mergeCell ref="B22:C22"/>
    <mergeCell ref="F22:H22"/>
    <mergeCell ref="A3:C3"/>
    <mergeCell ref="G2:K2"/>
    <mergeCell ref="A16:C16"/>
    <mergeCell ref="D16:H16"/>
    <mergeCell ref="D3:G3"/>
    <mergeCell ref="B18:C18"/>
  </mergeCells>
  <pageMargins left="0.25" right="0.25" top="0.75" bottom="0.75" header="0.3" footer="0.3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01.01.26</vt:lpstr>
      <vt:lpstr>'01.01.26'!Область_печати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Новый Сотрудник</cp:lastModifiedBy>
  <cp:lastPrinted>2026-01-16T08:56:42Z</cp:lastPrinted>
  <dcterms:created xsi:type="dcterms:W3CDTF">2022-03-17T10:57:20Z</dcterms:created>
  <dcterms:modified xsi:type="dcterms:W3CDTF">2026-01-23T12:48:18Z</dcterms:modified>
</cp:coreProperties>
</file>